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4" i="1" l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5" i="1" s="1"/>
</calcChain>
</file>

<file path=xl/sharedStrings.xml><?xml version="1.0" encoding="utf-8"?>
<sst xmlns="http://schemas.openxmlformats.org/spreadsheetml/2006/main" count="69" uniqueCount="37">
  <si>
    <t>№</t>
  </si>
  <si>
    <t>площ кв.м</t>
  </si>
  <si>
    <t>обща площ</t>
  </si>
  <si>
    <t xml:space="preserve">СПРАВКА </t>
  </si>
  <si>
    <t>за ползвани помещения от Отделение по Психиатрия на УМБАЛ "ПРОФ.Д-Р СТ.КИРКОВИЧ"AД</t>
  </si>
  <si>
    <t>състояние</t>
  </si>
  <si>
    <t>помещение</t>
  </si>
  <si>
    <t>Старща мед сестра</t>
  </si>
  <si>
    <t>Лекарски кабинет</t>
  </si>
  <si>
    <t>Психолог</t>
  </si>
  <si>
    <t>Медиц. Секретар</t>
  </si>
  <si>
    <t>Баня и тоалетна</t>
  </si>
  <si>
    <t>Зала/ библииотека</t>
  </si>
  <si>
    <t>Съблекалня</t>
  </si>
  <si>
    <t>Началник отделение</t>
  </si>
  <si>
    <t>Болнична стая 1 с  2 бокса</t>
  </si>
  <si>
    <t>Болнична стая 2 с  2 бокса</t>
  </si>
  <si>
    <t>Болнична стая 3 с  2 бокса</t>
  </si>
  <si>
    <t>Болнична стая 4 с  2 бокса</t>
  </si>
  <si>
    <t>Манипулационна</t>
  </si>
  <si>
    <t>Болнична стая 5</t>
  </si>
  <si>
    <t>Болнична стая 6 б</t>
  </si>
  <si>
    <t>Болнична стая 6  а</t>
  </si>
  <si>
    <t>Болнична стая7</t>
  </si>
  <si>
    <t>Болнична стая8</t>
  </si>
  <si>
    <t>Болнична стая9</t>
  </si>
  <si>
    <t>Болнична стая10</t>
  </si>
  <si>
    <t xml:space="preserve">Баня </t>
  </si>
  <si>
    <t xml:space="preserve"> тоалетна</t>
  </si>
  <si>
    <t>Столова</t>
  </si>
  <si>
    <t>Кухненски бокс</t>
  </si>
  <si>
    <t>Асансьор</t>
  </si>
  <si>
    <t>Съблекалня студенти</t>
  </si>
  <si>
    <t xml:space="preserve">Коридор </t>
  </si>
  <si>
    <t>добро</t>
  </si>
  <si>
    <t>за ремонт- премахване на мухъл,шпакловане, боядисване</t>
  </si>
  <si>
    <t>ремонт и възстановяване на окачен таван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</si>
</sst>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0" fontId="2" fillId="0" borderId="2" xfId="0" applyFont="1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1" fillId="0" borderId="2" xfId="0" applyFont="1" applyBorder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38" sqref="B38"/>
    </sheetView>
  </sheetViews>
  <sheetFormatPr defaultRowHeight="15" x14ac:dyDescent="0.25"/>
  <cols>
    <col min="1" max="1" width="4.28515625" customWidth="1"/>
    <col min="2" max="2" width="43" customWidth="1"/>
    <col min="4" max="4" width="35.140625" customWidth="1"/>
  </cols>
  <sheetData>
    <row r="1" spans="1:5" x14ac:dyDescent="0.25">
      <c r="B1" t="s">
        <v>3</v>
      </c>
    </row>
    <row r="2" spans="1:5" x14ac:dyDescent="0.25">
      <c r="B2" t="s">
        <v>4</v>
      </c>
    </row>
    <row r="3" spans="1:5" ht="30" x14ac:dyDescent="0.25">
      <c r="A3" s="2" t="s">
        <v>0</v>
      </c>
      <c r="B3" s="5" t="s">
        <v>6</v>
      </c>
      <c r="C3" s="7" t="s">
        <v>1</v>
      </c>
      <c r="D3" s="1" t="s">
        <v>5</v>
      </c>
    </row>
    <row r="4" spans="1:5" x14ac:dyDescent="0.25">
      <c r="A4" s="2">
        <v>1</v>
      </c>
      <c r="B4" s="2" t="s">
        <v>7</v>
      </c>
      <c r="C4" s="3">
        <f>3.6*3.35</f>
        <v>12.06</v>
      </c>
      <c r="D4" s="2" t="s">
        <v>34</v>
      </c>
    </row>
    <row r="5" spans="1:5" x14ac:dyDescent="0.25">
      <c r="A5" s="2">
        <v>2</v>
      </c>
      <c r="B5" s="2" t="s">
        <v>8</v>
      </c>
      <c r="C5" s="3">
        <f>3.6*3.35</f>
        <v>12.06</v>
      </c>
      <c r="D5" s="2" t="s">
        <v>34</v>
      </c>
    </row>
    <row r="6" spans="1:5" x14ac:dyDescent="0.25">
      <c r="A6" s="2">
        <v>3</v>
      </c>
      <c r="B6" s="2" t="s">
        <v>9</v>
      </c>
      <c r="C6" s="3">
        <f>3.6*3.8</f>
        <v>13.68</v>
      </c>
      <c r="D6" s="2" t="s">
        <v>34</v>
      </c>
    </row>
    <row r="7" spans="1:5" x14ac:dyDescent="0.25">
      <c r="A7" s="2">
        <v>4</v>
      </c>
      <c r="B7" s="2" t="s">
        <v>10</v>
      </c>
      <c r="C7" s="3">
        <f>3.6*3.8</f>
        <v>13.68</v>
      </c>
      <c r="D7" s="2" t="s">
        <v>34</v>
      </c>
    </row>
    <row r="8" spans="1:5" x14ac:dyDescent="0.25">
      <c r="A8" s="2">
        <v>5</v>
      </c>
      <c r="B8" s="2" t="s">
        <v>8</v>
      </c>
      <c r="C8" s="3">
        <f>3.63*3.35</f>
        <v>12.160500000000001</v>
      </c>
      <c r="D8" s="2" t="s">
        <v>34</v>
      </c>
    </row>
    <row r="9" spans="1:5" x14ac:dyDescent="0.25">
      <c r="A9" s="2">
        <v>6</v>
      </c>
      <c r="B9" s="2" t="s">
        <v>11</v>
      </c>
      <c r="C9" s="3">
        <f>3.63*3.2</f>
        <v>11.616</v>
      </c>
      <c r="D9" s="2" t="s">
        <v>34</v>
      </c>
    </row>
    <row r="10" spans="1:5" x14ac:dyDescent="0.25">
      <c r="A10" s="2">
        <v>7</v>
      </c>
      <c r="B10" s="2" t="s">
        <v>12</v>
      </c>
      <c r="C10" s="3">
        <f>4.72*6.11</f>
        <v>28.839200000000002</v>
      </c>
      <c r="D10" s="2" t="s">
        <v>34</v>
      </c>
    </row>
    <row r="11" spans="1:5" x14ac:dyDescent="0.25">
      <c r="A11" s="2">
        <v>8</v>
      </c>
      <c r="B11" s="2" t="s">
        <v>8</v>
      </c>
      <c r="C11" s="3">
        <f>6*2.94</f>
        <v>17.64</v>
      </c>
      <c r="D11" s="2" t="s">
        <v>34</v>
      </c>
    </row>
    <row r="12" spans="1:5" x14ac:dyDescent="0.25">
      <c r="A12" s="2">
        <v>9</v>
      </c>
      <c r="B12" s="2" t="s">
        <v>13</v>
      </c>
      <c r="C12" s="3">
        <f>3.63*8</f>
        <v>29.04</v>
      </c>
      <c r="D12" s="2" t="s">
        <v>34</v>
      </c>
    </row>
    <row r="13" spans="1:5" x14ac:dyDescent="0.25">
      <c r="A13" s="2">
        <v>10</v>
      </c>
      <c r="B13" s="2" t="s">
        <v>14</v>
      </c>
      <c r="C13" s="3">
        <f>6.14*2.8</f>
        <v>17.191999999999997</v>
      </c>
      <c r="D13" s="2" t="s">
        <v>34</v>
      </c>
      <c r="E13" s="4"/>
    </row>
    <row r="14" spans="1:5" ht="30" x14ac:dyDescent="0.25">
      <c r="A14" s="2">
        <v>11</v>
      </c>
      <c r="B14" s="2" t="s">
        <v>15</v>
      </c>
      <c r="C14" s="3">
        <f>6.14*4.62</f>
        <v>28.366799999999998</v>
      </c>
      <c r="D14" s="7" t="s">
        <v>35</v>
      </c>
      <c r="E14" s="4"/>
    </row>
    <row r="15" spans="1:5" ht="30" x14ac:dyDescent="0.25">
      <c r="A15" s="2">
        <v>12</v>
      </c>
      <c r="B15" s="2" t="s">
        <v>16</v>
      </c>
      <c r="C15" s="3">
        <f>6.14*4.74</f>
        <v>29.1036</v>
      </c>
      <c r="D15" s="7" t="s">
        <v>35</v>
      </c>
    </row>
    <row r="16" spans="1:5" ht="30" x14ac:dyDescent="0.25">
      <c r="A16" s="2">
        <v>13</v>
      </c>
      <c r="B16" s="2" t="s">
        <v>17</v>
      </c>
      <c r="C16" s="3">
        <f>6.14*4.8</f>
        <v>29.471999999999998</v>
      </c>
      <c r="D16" s="7" t="s">
        <v>35</v>
      </c>
    </row>
    <row r="17" spans="1:4" ht="30" x14ac:dyDescent="0.25">
      <c r="A17" s="2">
        <v>14</v>
      </c>
      <c r="B17" s="2" t="s">
        <v>18</v>
      </c>
      <c r="C17" s="3">
        <f>6.14*5.8</f>
        <v>35.611999999999995</v>
      </c>
      <c r="D17" s="7" t="s">
        <v>35</v>
      </c>
    </row>
    <row r="18" spans="1:4" x14ac:dyDescent="0.25">
      <c r="A18" s="2">
        <v>15</v>
      </c>
      <c r="B18" s="2" t="s">
        <v>19</v>
      </c>
      <c r="C18" s="3">
        <f>6.14*2.65</f>
        <v>16.270999999999997</v>
      </c>
      <c r="D18" s="2" t="s">
        <v>34</v>
      </c>
    </row>
    <row r="19" spans="1:4" x14ac:dyDescent="0.25">
      <c r="A19" s="2">
        <v>16</v>
      </c>
      <c r="B19" s="2" t="s">
        <v>20</v>
      </c>
      <c r="C19" s="3">
        <f>8.14*3.63</f>
        <v>29.548200000000001</v>
      </c>
      <c r="D19" s="2" t="s">
        <v>34</v>
      </c>
    </row>
    <row r="20" spans="1:4" x14ac:dyDescent="0.25">
      <c r="A20" s="2">
        <v>17</v>
      </c>
      <c r="B20" s="2" t="s">
        <v>22</v>
      </c>
      <c r="C20" s="3">
        <f>6.11*4.72</f>
        <v>28.839200000000002</v>
      </c>
      <c r="D20" s="2" t="s">
        <v>34</v>
      </c>
    </row>
    <row r="21" spans="1:4" ht="30" x14ac:dyDescent="0.25">
      <c r="A21" s="2">
        <v>18</v>
      </c>
      <c r="B21" s="2" t="s">
        <v>21</v>
      </c>
      <c r="C21" s="3">
        <f>5.87*3.24</f>
        <v>19.018800000000002</v>
      </c>
      <c r="D21" s="7" t="s">
        <v>35</v>
      </c>
    </row>
    <row r="22" spans="1:4" x14ac:dyDescent="0.25">
      <c r="A22" s="2">
        <v>19</v>
      </c>
      <c r="B22" s="2" t="s">
        <v>23</v>
      </c>
      <c r="C22" s="3">
        <f>3.6*3.4</f>
        <v>12.24</v>
      </c>
      <c r="D22" s="2" t="s">
        <v>34</v>
      </c>
    </row>
    <row r="23" spans="1:4" x14ac:dyDescent="0.25">
      <c r="A23" s="2">
        <v>20</v>
      </c>
      <c r="B23" s="2" t="s">
        <v>24</v>
      </c>
      <c r="C23" s="3">
        <f>3.6*3.43</f>
        <v>12.348000000000001</v>
      </c>
      <c r="D23" s="2" t="s">
        <v>34</v>
      </c>
    </row>
    <row r="24" spans="1:4" x14ac:dyDescent="0.25">
      <c r="A24" s="2">
        <v>21</v>
      </c>
      <c r="B24" s="2" t="s">
        <v>25</v>
      </c>
      <c r="C24" s="3">
        <f>3.6*3.71</f>
        <v>13.356</v>
      </c>
      <c r="D24" s="2" t="s">
        <v>34</v>
      </c>
    </row>
    <row r="25" spans="1:4" x14ac:dyDescent="0.25">
      <c r="A25" s="2">
        <v>22</v>
      </c>
      <c r="B25" s="2" t="s">
        <v>26</v>
      </c>
      <c r="C25" s="3">
        <f>3.6*3.71</f>
        <v>13.356</v>
      </c>
      <c r="D25" s="2" t="s">
        <v>34</v>
      </c>
    </row>
    <row r="26" spans="1:4" ht="30" x14ac:dyDescent="0.25">
      <c r="A26" s="2">
        <v>23</v>
      </c>
      <c r="B26" s="2" t="s">
        <v>27</v>
      </c>
      <c r="C26" s="3">
        <f>3.6*3.4</f>
        <v>12.24</v>
      </c>
      <c r="D26" s="7" t="s">
        <v>36</v>
      </c>
    </row>
    <row r="27" spans="1:4" x14ac:dyDescent="0.25">
      <c r="A27" s="2">
        <v>24</v>
      </c>
      <c r="B27" s="2" t="s">
        <v>28</v>
      </c>
      <c r="C27" s="3">
        <f>3.6*3.4</f>
        <v>12.24</v>
      </c>
      <c r="D27" s="2" t="s">
        <v>34</v>
      </c>
    </row>
    <row r="28" spans="1:4" x14ac:dyDescent="0.25">
      <c r="A28" s="2">
        <v>25</v>
      </c>
      <c r="B28" s="2" t="s">
        <v>29</v>
      </c>
      <c r="C28" s="3">
        <f>5.1*3.25</f>
        <v>16.574999999999999</v>
      </c>
      <c r="D28" s="2" t="s">
        <v>34</v>
      </c>
    </row>
    <row r="29" spans="1:4" ht="30" x14ac:dyDescent="0.25">
      <c r="A29" s="2">
        <v>26</v>
      </c>
      <c r="B29" s="2" t="s">
        <v>30</v>
      </c>
      <c r="C29" s="3">
        <f>5.84*3.25</f>
        <v>18.98</v>
      </c>
      <c r="D29" s="7" t="s">
        <v>35</v>
      </c>
    </row>
    <row r="30" spans="1:4" x14ac:dyDescent="0.25">
      <c r="A30" s="2">
        <v>27</v>
      </c>
      <c r="B30" s="6" t="s">
        <v>31</v>
      </c>
      <c r="C30" s="2">
        <v>7.2</v>
      </c>
      <c r="D30" s="2" t="s">
        <v>34</v>
      </c>
    </row>
    <row r="31" spans="1:4" x14ac:dyDescent="0.25">
      <c r="A31" s="2">
        <v>28</v>
      </c>
      <c r="B31" s="6" t="s">
        <v>32</v>
      </c>
      <c r="C31" s="3">
        <f>1.26*2.37</f>
        <v>2.9862000000000002</v>
      </c>
      <c r="D31" s="2" t="s">
        <v>34</v>
      </c>
    </row>
    <row r="32" spans="1:4" ht="30" x14ac:dyDescent="0.25">
      <c r="A32" s="2">
        <v>29</v>
      </c>
      <c r="B32" s="6" t="s">
        <v>33</v>
      </c>
      <c r="C32" s="2">
        <f>37*2.48</f>
        <v>91.76</v>
      </c>
      <c r="D32" s="7" t="s">
        <v>35</v>
      </c>
    </row>
    <row r="33" spans="1:4" ht="30" x14ac:dyDescent="0.25">
      <c r="A33" s="2">
        <v>30</v>
      </c>
      <c r="B33" s="6" t="s">
        <v>33</v>
      </c>
      <c r="C33" s="2">
        <f>9.6*2.4</f>
        <v>23.04</v>
      </c>
      <c r="D33" s="7" t="s">
        <v>35</v>
      </c>
    </row>
    <row r="34" spans="1:4" ht="30" x14ac:dyDescent="0.25">
      <c r="A34" s="2">
        <v>31</v>
      </c>
      <c r="B34" s="6" t="s">
        <v>33</v>
      </c>
      <c r="C34" s="2">
        <f>9.4*2.37</f>
        <v>22.278000000000002</v>
      </c>
      <c r="D34" s="7" t="s">
        <v>35</v>
      </c>
    </row>
    <row r="35" spans="1:4" x14ac:dyDescent="0.25">
      <c r="A35" s="2"/>
      <c r="B35" s="8" t="s">
        <v>2</v>
      </c>
      <c r="C35" s="9">
        <f>SUM(C4:C34)</f>
        <v>642.7985000000001</v>
      </c>
      <c r="D35" s="2"/>
    </row>
  </sheetData>
  <pageMargins left="0.38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2019-11-26T13:02:36Z</cp:lastPrinted>
  <dcterms:created xsi:type="dcterms:W3CDTF">2019-01-28T11:37:52Z</dcterms:created>
  <dcterms:modified xsi:type="dcterms:W3CDTF">2019-12-06T13:23:56Z</dcterms:modified>
</cp:coreProperties>
</file>